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Configuration" sheetId="1" r:id="rId1"/>
  </sheets>
  <definedNames>
    <definedName name="_xlnm.Print_Area" localSheetId="0">'Configuration'!$A$1:$S$44</definedName>
  </definedNames>
  <calcPr fullCalcOnLoad="1"/>
</workbook>
</file>

<file path=xl/sharedStrings.xml><?xml version="1.0" encoding="utf-8"?>
<sst xmlns="http://schemas.openxmlformats.org/spreadsheetml/2006/main" count="193" uniqueCount="138">
  <si>
    <t>I - IR3</t>
  </si>
  <si>
    <t>M - Hydrogen + Hydrocarbon</t>
  </si>
  <si>
    <t>R - Single IR</t>
  </si>
  <si>
    <t>U - UV (without BIT)</t>
  </si>
  <si>
    <t>UB - UV (with BIT)</t>
  </si>
  <si>
    <r>
      <t>BIT</t>
    </r>
    <r>
      <rPr>
        <sz val="10"/>
        <rFont val="Arial"/>
        <family val="0"/>
      </rPr>
      <t xml:space="preserve"> = Built in Test</t>
    </r>
  </si>
  <si>
    <t>Enclosure:</t>
  </si>
  <si>
    <t>Conduit Size:</t>
  </si>
  <si>
    <t>Wiring Option:</t>
  </si>
  <si>
    <t>A - Aluminum</t>
  </si>
  <si>
    <t>S - Stainless Steel</t>
  </si>
  <si>
    <t>Conduit Size</t>
  </si>
  <si>
    <t>Enclosure Material</t>
  </si>
  <si>
    <t>1 - M25</t>
  </si>
  <si>
    <t>2 - 3/4"</t>
  </si>
  <si>
    <t>Max. Operation Temp.:</t>
  </si>
  <si>
    <t>Maximum Operation Temperature</t>
  </si>
  <si>
    <t>Detector Type</t>
  </si>
  <si>
    <t xml:space="preserve"> Detector Type:</t>
  </si>
  <si>
    <t>1 - 75°C</t>
  </si>
  <si>
    <t>2 - 85°C</t>
  </si>
  <si>
    <t>Listing:</t>
  </si>
  <si>
    <t>Wiring Options</t>
  </si>
  <si>
    <t>RS-485</t>
  </si>
  <si>
    <t>Fault *</t>
  </si>
  <si>
    <t>Alarm</t>
  </si>
  <si>
    <t>Relays</t>
  </si>
  <si>
    <t>Yes</t>
  </si>
  <si>
    <t>Sink</t>
  </si>
  <si>
    <t>Source</t>
  </si>
  <si>
    <t>None</t>
  </si>
  <si>
    <t>NC</t>
  </si>
  <si>
    <t>NO</t>
  </si>
  <si>
    <t>NO,NC</t>
  </si>
  <si>
    <t>1 - Factory Default</t>
  </si>
  <si>
    <t>Listing</t>
  </si>
  <si>
    <t>Detector Configuration Selection</t>
  </si>
  <si>
    <t>Factory Programming Selection</t>
  </si>
  <si>
    <t>Alarm Delay:</t>
  </si>
  <si>
    <t>Alarm Delay</t>
  </si>
  <si>
    <t>A - (Anti-Flare)</t>
  </si>
  <si>
    <t>Sensitivity:</t>
  </si>
  <si>
    <t>15m (50ft.)</t>
  </si>
  <si>
    <t>Heated Optics:</t>
  </si>
  <si>
    <t>Heated Optics</t>
  </si>
  <si>
    <t>Off - Heater always off</t>
  </si>
  <si>
    <t>On - Heater always on</t>
  </si>
  <si>
    <t>No</t>
  </si>
  <si>
    <t>Alarm Latching:</t>
  </si>
  <si>
    <t>0 - No Delay</t>
  </si>
  <si>
    <t>3 - Seconds</t>
  </si>
  <si>
    <t>5 - Seconds</t>
  </si>
  <si>
    <t>10 - Seconds</t>
  </si>
  <si>
    <t>15 - Seconds</t>
  </si>
  <si>
    <t>20 - Seconds</t>
  </si>
  <si>
    <t>30 - Seconds</t>
  </si>
  <si>
    <t>Enable "Automatic BIT":</t>
  </si>
  <si>
    <t xml:space="preserve"> Aux. Relay on Warning:</t>
  </si>
  <si>
    <t>Alarm On "Manual BIT":</t>
  </si>
  <si>
    <t>Aux./Acc. Relay as EOL:</t>
  </si>
  <si>
    <t xml:space="preserve"> Aux. on "Manual BIT":</t>
  </si>
  <si>
    <t>1.</t>
  </si>
  <si>
    <t>2.</t>
  </si>
  <si>
    <t>3.</t>
  </si>
  <si>
    <t>4.</t>
  </si>
  <si>
    <t>5.</t>
  </si>
  <si>
    <t>6.</t>
  </si>
  <si>
    <t>Aux./ACC</t>
  </si>
  <si>
    <t>* - Status of relay after successful startup</t>
  </si>
  <si>
    <t>Auto - Automatically controlled</t>
  </si>
  <si>
    <t>L4 - UV/IR ( IR at 4.5um without BIT)</t>
  </si>
  <si>
    <t>Distributor Name:</t>
  </si>
  <si>
    <t>* Other Functions:</t>
  </si>
  <si>
    <t>Purchase Order #:</t>
  </si>
  <si>
    <t>Quantity of Units:</t>
  </si>
  <si>
    <t>Current Detector Model #:</t>
  </si>
  <si>
    <t>Purchase Order Information</t>
  </si>
  <si>
    <t>L - UV/IR (without BIT)</t>
  </si>
  <si>
    <t>LB - UV/IR (with BIT)</t>
  </si>
  <si>
    <t>Configure the detector by selecting options from the drop down below.</t>
  </si>
  <si>
    <t>Order Date:</t>
  </si>
  <si>
    <t>You can also define the 'Heat On' temperature (between 0°C and</t>
  </si>
  <si>
    <t xml:space="preserve">50°C or 32°F and 122°F),below which the window will also be heated. </t>
  </si>
  <si>
    <t>Detector Configuration Descriptions</t>
  </si>
  <si>
    <t>Factory Programming Descriptions</t>
  </si>
  <si>
    <t>L4B - UV/IR ( IR at 4.5um with BIT)</t>
  </si>
  <si>
    <t>C - ATEX / IECEx</t>
  </si>
  <si>
    <t>Enter Name Here</t>
  </si>
  <si>
    <t>Enter P.O.# Here</t>
  </si>
  <si>
    <t>F - Factory Mutual (FM)</t>
  </si>
  <si>
    <t>* In Auto mode, the default 'Heat On' setting is 5°C or 41°F.</t>
  </si>
  <si>
    <t>4-20mA Default Settings</t>
  </si>
  <si>
    <t>40/40I, M, R, U, UB</t>
  </si>
  <si>
    <t>40/40L,LB,L4,L4B</t>
  </si>
  <si>
    <t>Fault</t>
  </si>
  <si>
    <t>Bit Fault</t>
  </si>
  <si>
    <t>Normal</t>
  </si>
  <si>
    <t>Warning</t>
  </si>
  <si>
    <t>IR Detection</t>
  </si>
  <si>
    <t>UV Detection</t>
  </si>
  <si>
    <t>0mA</t>
  </si>
  <si>
    <t>4mA</t>
  </si>
  <si>
    <t>16mA</t>
  </si>
  <si>
    <t>20mA</t>
  </si>
  <si>
    <t>8mA</t>
  </si>
  <si>
    <t>12mA</t>
  </si>
  <si>
    <t>Special Request</t>
  </si>
  <si>
    <t>* This staus is not applicable in 40/40U.</t>
  </si>
  <si>
    <t>* This staus is not applicable in 40/40L, L4.</t>
  </si>
  <si>
    <t>Default</t>
  </si>
  <si>
    <t>2mA*</t>
  </si>
  <si>
    <t>Heat On Temp</t>
  </si>
  <si>
    <t>5°C (41°F)</t>
  </si>
  <si>
    <t>10°C (50°F)</t>
  </si>
  <si>
    <t>15°C (59°F)</t>
  </si>
  <si>
    <t>20°C (68°F)</t>
  </si>
  <si>
    <t>25°C (77°F)</t>
  </si>
  <si>
    <t>30°C (86°F)</t>
  </si>
  <si>
    <t>HART</t>
  </si>
  <si>
    <t>4-20</t>
  </si>
  <si>
    <t>mA</t>
  </si>
  <si>
    <t>Wiring</t>
  </si>
  <si>
    <t>Options</t>
  </si>
  <si>
    <t>Configuration</t>
  </si>
  <si>
    <t>* When blanked out the factory default option cannot be changed</t>
  </si>
  <si>
    <t>SharpEye Flame Detector Configuration Spreadsheet V1.7</t>
  </si>
  <si>
    <t>Spreadsheet ID: FDC-4040-1.7</t>
  </si>
  <si>
    <t>Spectrex, Inc.</t>
  </si>
  <si>
    <t>Sensitivity</t>
  </si>
  <si>
    <t>Note 1: Macros must be enabled for all features of the spreadsheet to work properly</t>
  </si>
  <si>
    <t>Note 2: Before configuring a new detector is is recommended you reset the sheet to the default settings using the "Reset Sheet" button located in the lower right corner.</t>
  </si>
  <si>
    <t xml:space="preserve"> Heating stops at 15°C or 59°F above the 'Heat On' temperature. </t>
  </si>
  <si>
    <t>Config cannot be easily changed by the user</t>
  </si>
  <si>
    <t>Gas Detectors USA</t>
  </si>
  <si>
    <t>4339 Stacy LN Seabrook, TX 77586</t>
  </si>
  <si>
    <t>Phone: 832-615-3588</t>
  </si>
  <si>
    <t>E-Mail: orders@GasDetectorsUSA.com</t>
  </si>
  <si>
    <t>Web: www.GasdetectorsUSA.com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</si>
</sst>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" fontId="0" fillId="0" borderId="18" xfId="0" applyNumberFormat="1" applyBorder="1" applyAlignment="1">
      <alignment horizontal="left"/>
    </xf>
    <xf numFmtId="0" fontId="0" fillId="0" borderId="14" xfId="0" applyFont="1" applyBorder="1" applyAlignment="1" applyProtection="1">
      <alignment/>
      <protection hidden="1"/>
    </xf>
    <xf numFmtId="0" fontId="1" fillId="0" borderId="16" xfId="0" applyFont="1" applyBorder="1" applyAlignment="1">
      <alignment/>
    </xf>
    <xf numFmtId="0" fontId="0" fillId="0" borderId="17" xfId="0" applyFont="1" applyBorder="1" applyAlignment="1" applyProtection="1">
      <alignment/>
      <protection hidden="1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0" fillId="0" borderId="18" xfId="0" applyNumberFormat="1" applyBorder="1" applyAlignment="1">
      <alignment/>
    </xf>
    <xf numFmtId="0" fontId="2" fillId="0" borderId="14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0" fillId="32" borderId="0" xfId="0" applyNumberForma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 quotePrefix="1">
      <alignment horizontal="right"/>
    </xf>
    <xf numFmtId="0" fontId="1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2" xfId="0" applyFont="1" applyFill="1" applyBorder="1" applyAlignment="1" applyProtection="1">
      <alignment/>
      <protection hidden="1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21" xfId="0" applyFill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1" xfId="0" applyFill="1" applyBorder="1" applyAlignment="1">
      <alignment/>
    </xf>
    <xf numFmtId="0" fontId="0" fillId="4" borderId="21" xfId="0" applyFill="1" applyBorder="1" applyAlignment="1">
      <alignment/>
    </xf>
    <xf numFmtId="0" fontId="3" fillId="4" borderId="22" xfId="0" applyFont="1" applyFill="1" applyBorder="1" applyAlignment="1">
      <alignment/>
    </xf>
    <xf numFmtId="0" fontId="0" fillId="4" borderId="22" xfId="0" applyFont="1" applyFill="1" applyBorder="1" applyAlignment="1" applyProtection="1">
      <alignment/>
      <protection hidden="1"/>
    </xf>
    <xf numFmtId="0" fontId="0" fillId="4" borderId="22" xfId="0" applyFill="1" applyBorder="1" applyAlignment="1">
      <alignment/>
    </xf>
    <xf numFmtId="0" fontId="0" fillId="4" borderId="11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4" borderId="2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5" fillId="0" borderId="0" xfId="53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17" fontId="0" fillId="33" borderId="0" xfId="0" applyNumberForma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" fontId="0" fillId="0" borderId="18" xfId="0" applyNumberFormat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2" xfId="0" applyFill="1" applyBorder="1" applyAlignment="1">
      <alignment/>
    </xf>
    <xf numFmtId="172" fontId="0" fillId="0" borderId="0" xfId="0" applyNumberFormat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9" fontId="2" fillId="0" borderId="0" xfId="0" applyNumberFormat="1" applyFont="1" applyFill="1" applyBorder="1" applyAlignment="1" applyProtection="1">
      <alignment horizontal="left"/>
      <protection hidden="1" locked="0"/>
    </xf>
    <xf numFmtId="172" fontId="0" fillId="0" borderId="20" xfId="0" applyNumberFormat="1" applyBorder="1" applyAlignment="1" applyProtection="1">
      <alignment horizontal="left"/>
      <protection hidden="1" locked="0"/>
    </xf>
    <xf numFmtId="0" fontId="0" fillId="32" borderId="18" xfId="0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0" fontId="0" fillId="36" borderId="29" xfId="0" applyFill="1" applyBorder="1" applyAlignment="1" applyProtection="1">
      <alignment horizontal="left"/>
      <protection locked="0"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0" fillId="4" borderId="29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53" applyFont="1" applyFill="1" applyBorder="1" applyAlignment="1" applyProtection="1">
      <alignment/>
      <protection/>
    </xf>
    <xf numFmtId="0" fontId="5" fillId="0" borderId="0" xfId="53" applyFont="1" applyAlignment="1" applyProtection="1">
      <alignment/>
      <protection/>
    </xf>
    <xf numFmtId="0" fontId="1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142875</xdr:rowOff>
    </xdr:from>
    <xdr:to>
      <xdr:col>16</xdr:col>
      <xdr:colOff>381000</xdr:colOff>
      <xdr:row>3</xdr:row>
      <xdr:rowOff>114300</xdr:rowOff>
    </xdr:to>
    <xdr:pic>
      <xdr:nvPicPr>
        <xdr:cNvPr id="1" name="Picture 90" descr="I:\Documents - MS Excel\Flame Detector Calculators\spectrex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42875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2171700</xdr:colOff>
      <xdr:row>7</xdr:row>
      <xdr:rowOff>95250</xdr:rowOff>
    </xdr:from>
    <xdr:to>
      <xdr:col>10</xdr:col>
      <xdr:colOff>0</xdr:colOff>
      <xdr:row>18</xdr:row>
      <xdr:rowOff>161925</xdr:rowOff>
    </xdr:to>
    <xdr:sp>
      <xdr:nvSpPr>
        <xdr:cNvPr id="2" name="Straight Arrow Connector 3"/>
        <xdr:cNvSpPr>
          <a:spLocks/>
        </xdr:cNvSpPr>
      </xdr:nvSpPr>
      <xdr:spPr>
        <a:xfrm flipV="1">
          <a:off x="4248150" y="1381125"/>
          <a:ext cx="3095625" cy="19526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2171700</xdr:colOff>
      <xdr:row>27</xdr:row>
      <xdr:rowOff>38100</xdr:rowOff>
    </xdr:from>
    <xdr:to>
      <xdr:col>8</xdr:col>
      <xdr:colOff>9525</xdr:colOff>
      <xdr:row>27</xdr:row>
      <xdr:rowOff>95250</xdr:rowOff>
    </xdr:to>
    <xdr:sp>
      <xdr:nvSpPr>
        <xdr:cNvPr id="3" name="Straight Arrow Connector 5"/>
        <xdr:cNvSpPr>
          <a:spLocks/>
        </xdr:cNvSpPr>
      </xdr:nvSpPr>
      <xdr:spPr>
        <a:xfrm>
          <a:off x="4248150" y="4733925"/>
          <a:ext cx="552450" cy="571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66675</xdr:rowOff>
    </xdr:from>
    <xdr:to>
      <xdr:col>8</xdr:col>
      <xdr:colOff>19050</xdr:colOff>
      <xdr:row>37</xdr:row>
      <xdr:rowOff>104775</xdr:rowOff>
    </xdr:to>
    <xdr:sp>
      <xdr:nvSpPr>
        <xdr:cNvPr id="4" name="Straight Arrow Connector 7"/>
        <xdr:cNvSpPr>
          <a:spLocks/>
        </xdr:cNvSpPr>
      </xdr:nvSpPr>
      <xdr:spPr>
        <a:xfrm>
          <a:off x="4257675" y="4933950"/>
          <a:ext cx="552450" cy="15049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detectorsusa.com/" TargetMode="External" /><Relationship Id="rId2" Type="http://schemas.openxmlformats.org/officeDocument/2006/relationships/hyperlink" Target="mailto:orders@GasDetectorsUS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56"/>
  <sheetViews>
    <sheetView showGridLines="0" tabSelected="1" zoomScale="96" zoomScaleNormal="96" zoomScalePageLayoutView="0" workbookViewId="0" topLeftCell="A1">
      <selection activeCell="M39" sqref="M39:M43"/>
    </sheetView>
  </sheetViews>
  <sheetFormatPr defaultColWidth="9.140625" defaultRowHeight="12.75"/>
  <cols>
    <col min="1" max="1" width="2.8515625" style="0" customWidth="1"/>
    <col min="2" max="2" width="4.421875" style="0" customWidth="1"/>
    <col min="4" max="4" width="14.7109375" style="0" customWidth="1"/>
    <col min="5" max="5" width="32.7109375" style="0" customWidth="1"/>
    <col min="6" max="6" width="2.8515625" style="0" customWidth="1"/>
    <col min="7" max="7" width="2.28125" style="0" customWidth="1"/>
    <col min="8" max="8" width="2.8515625" style="0" customWidth="1"/>
    <col min="9" max="9" width="34.57421875" style="0" customWidth="1"/>
    <col min="10" max="10" width="3.7109375" style="0" customWidth="1"/>
    <col min="13" max="13" width="13.8515625" style="0" customWidth="1"/>
    <col min="15" max="16" width="10.57421875" style="0" customWidth="1"/>
    <col min="18" max="18" width="2.28125" style="0" customWidth="1"/>
    <col min="19" max="19" width="2.421875" style="0" customWidth="1"/>
    <col min="20" max="20" width="11.00390625" style="0" customWidth="1"/>
    <col min="22" max="22" width="17.140625" style="0" customWidth="1"/>
    <col min="23" max="23" width="12.421875" style="0" customWidth="1"/>
    <col min="25" max="25" width="17.140625" style="0" customWidth="1"/>
  </cols>
  <sheetData>
    <row r="2" spans="2:12" ht="18">
      <c r="B2" s="69" t="s">
        <v>127</v>
      </c>
      <c r="L2" t="s">
        <v>126</v>
      </c>
    </row>
    <row r="3" spans="2:11" ht="15.75">
      <c r="B3" s="70" t="s">
        <v>125</v>
      </c>
      <c r="C3" s="70"/>
      <c r="D3" s="70"/>
      <c r="E3" s="70"/>
      <c r="I3" s="120" t="s">
        <v>132</v>
      </c>
      <c r="J3" s="121"/>
      <c r="K3" s="121"/>
    </row>
    <row r="5" spans="2:26" ht="15.75">
      <c r="B5" s="56"/>
      <c r="C5" s="57" t="s">
        <v>76</v>
      </c>
      <c r="D5" s="58"/>
      <c r="E5" s="58"/>
      <c r="F5" s="59"/>
      <c r="H5" s="51"/>
      <c r="I5" s="52" t="s">
        <v>83</v>
      </c>
      <c r="J5" s="53"/>
      <c r="K5" s="54"/>
      <c r="L5" s="54"/>
      <c r="M5" s="54"/>
      <c r="N5" s="54"/>
      <c r="O5" s="54"/>
      <c r="P5" s="54"/>
      <c r="Q5" s="54"/>
      <c r="R5" s="55"/>
      <c r="T5" s="93" t="s">
        <v>91</v>
      </c>
      <c r="U5" s="54"/>
      <c r="V5" s="54"/>
      <c r="W5" s="54"/>
      <c r="X5" s="54"/>
      <c r="Y5" s="55"/>
      <c r="Z5" s="76"/>
    </row>
    <row r="6" spans="2:26" ht="12.75">
      <c r="B6" s="12"/>
      <c r="C6" s="13"/>
      <c r="D6" s="46" t="s">
        <v>71</v>
      </c>
      <c r="E6" s="80" t="s">
        <v>87</v>
      </c>
      <c r="F6" s="14"/>
      <c r="H6" s="12"/>
      <c r="I6" s="15" t="s">
        <v>17</v>
      </c>
      <c r="J6" s="35" t="str">
        <f>LEFT(E19,(SEARCH(" ",E19)-1))&amp;"-"</f>
        <v>LB-</v>
      </c>
      <c r="K6" s="16" t="s">
        <v>22</v>
      </c>
      <c r="L6" s="13"/>
      <c r="M6" s="13"/>
      <c r="N6" s="13"/>
      <c r="O6" s="13"/>
      <c r="P6" s="13"/>
      <c r="Q6" s="13"/>
      <c r="R6" s="14"/>
      <c r="T6" s="95"/>
      <c r="U6" s="96" t="s">
        <v>92</v>
      </c>
      <c r="V6" s="97"/>
      <c r="W6" s="95"/>
      <c r="X6" s="96" t="s">
        <v>93</v>
      </c>
      <c r="Y6" s="97"/>
      <c r="Z6" s="13"/>
    </row>
    <row r="7" spans="2:26" ht="13.5" thickBot="1">
      <c r="B7" s="12"/>
      <c r="C7" s="13"/>
      <c r="D7" s="46" t="s">
        <v>73</v>
      </c>
      <c r="E7" s="80" t="s">
        <v>88</v>
      </c>
      <c r="F7" s="14"/>
      <c r="H7" s="12"/>
      <c r="I7" s="24" t="s">
        <v>0</v>
      </c>
      <c r="J7" s="35"/>
      <c r="K7" s="13"/>
      <c r="L7" s="16"/>
      <c r="M7" s="13"/>
      <c r="N7" s="16"/>
      <c r="O7" s="13"/>
      <c r="P7" s="13"/>
      <c r="Q7" s="13"/>
      <c r="R7" s="14"/>
      <c r="T7" s="98"/>
      <c r="U7" s="98" t="s">
        <v>109</v>
      </c>
      <c r="V7" s="98" t="s">
        <v>106</v>
      </c>
      <c r="W7" s="98"/>
      <c r="X7" s="98" t="s">
        <v>109</v>
      </c>
      <c r="Y7" s="98" t="s">
        <v>106</v>
      </c>
      <c r="Z7" s="13"/>
    </row>
    <row r="8" spans="2:26" ht="13.5" thickBot="1">
      <c r="B8" s="12"/>
      <c r="C8" s="13"/>
      <c r="D8" s="23" t="s">
        <v>80</v>
      </c>
      <c r="E8" s="77">
        <f ca="1">TODAY()</f>
        <v>42058</v>
      </c>
      <c r="F8" s="14"/>
      <c r="H8" s="12"/>
      <c r="I8" s="82" t="s">
        <v>1</v>
      </c>
      <c r="J8" s="35"/>
      <c r="K8" s="104" t="s">
        <v>121</v>
      </c>
      <c r="L8" s="102"/>
      <c r="M8" s="105" t="s">
        <v>119</v>
      </c>
      <c r="N8" s="106" t="s">
        <v>120</v>
      </c>
      <c r="O8" s="100"/>
      <c r="P8" s="107" t="s">
        <v>26</v>
      </c>
      <c r="Q8" s="101"/>
      <c r="R8" s="14"/>
      <c r="T8" s="92" t="s">
        <v>94</v>
      </c>
      <c r="U8" s="1" t="s">
        <v>100</v>
      </c>
      <c r="V8" s="1" t="s">
        <v>100</v>
      </c>
      <c r="W8" s="92" t="s">
        <v>94</v>
      </c>
      <c r="X8" s="1" t="s">
        <v>100</v>
      </c>
      <c r="Y8" s="1" t="s">
        <v>100</v>
      </c>
      <c r="Z8" s="13"/>
    </row>
    <row r="9" spans="2:26" ht="13.5" thickBot="1">
      <c r="B9" s="12"/>
      <c r="C9" s="13"/>
      <c r="D9" s="46" t="s">
        <v>75</v>
      </c>
      <c r="E9" s="85" t="str">
        <f>"40/40"&amp;J6&amp;E20&amp;J19&amp;J22&amp;N19&amp;J29</f>
        <v>40/40LB-112SF</v>
      </c>
      <c r="F9" s="14"/>
      <c r="H9" s="12"/>
      <c r="I9" s="82" t="s">
        <v>2</v>
      </c>
      <c r="J9" s="35"/>
      <c r="K9" s="103" t="s">
        <v>122</v>
      </c>
      <c r="L9" s="103" t="s">
        <v>23</v>
      </c>
      <c r="M9" s="108" t="s">
        <v>123</v>
      </c>
      <c r="N9" s="108" t="s">
        <v>118</v>
      </c>
      <c r="O9" s="108" t="s">
        <v>24</v>
      </c>
      <c r="P9" s="108" t="s">
        <v>67</v>
      </c>
      <c r="Q9" s="108" t="s">
        <v>25</v>
      </c>
      <c r="R9" s="14"/>
      <c r="T9" s="92" t="s">
        <v>95</v>
      </c>
      <c r="U9" s="1" t="s">
        <v>110</v>
      </c>
      <c r="V9" s="7"/>
      <c r="W9" s="92" t="s">
        <v>95</v>
      </c>
      <c r="X9" s="1" t="s">
        <v>110</v>
      </c>
      <c r="Y9" s="112"/>
      <c r="Z9" s="13"/>
    </row>
    <row r="10" spans="2:26" ht="13.5" thickBot="1">
      <c r="B10" s="12"/>
      <c r="C10" s="13"/>
      <c r="D10" s="46" t="s">
        <v>74</v>
      </c>
      <c r="E10" s="73">
        <v>1</v>
      </c>
      <c r="F10" s="14"/>
      <c r="H10" s="12"/>
      <c r="I10" s="82" t="s">
        <v>77</v>
      </c>
      <c r="J10" s="35"/>
      <c r="K10" s="108">
        <v>1</v>
      </c>
      <c r="L10" s="3" t="s">
        <v>27</v>
      </c>
      <c r="M10" s="5" t="s">
        <v>28</v>
      </c>
      <c r="N10" s="5" t="s">
        <v>30</v>
      </c>
      <c r="O10" s="5" t="s">
        <v>31</v>
      </c>
      <c r="P10" s="5" t="s">
        <v>30</v>
      </c>
      <c r="Q10" s="5" t="s">
        <v>32</v>
      </c>
      <c r="R10" s="14"/>
      <c r="T10" s="92" t="s">
        <v>96</v>
      </c>
      <c r="U10" s="1" t="s">
        <v>101</v>
      </c>
      <c r="V10" s="94"/>
      <c r="W10" s="92" t="s">
        <v>96</v>
      </c>
      <c r="X10" s="1" t="s">
        <v>101</v>
      </c>
      <c r="Y10" s="94"/>
      <c r="Z10" s="13"/>
    </row>
    <row r="11" spans="2:26" ht="13.5" thickBot="1">
      <c r="B11" s="12"/>
      <c r="C11" s="13"/>
      <c r="D11" s="23"/>
      <c r="E11" s="91"/>
      <c r="F11" s="14"/>
      <c r="H11" s="12"/>
      <c r="I11" s="82" t="s">
        <v>78</v>
      </c>
      <c r="J11" s="35"/>
      <c r="K11" s="108">
        <v>2</v>
      </c>
      <c r="L11" s="2" t="s">
        <v>27</v>
      </c>
      <c r="M11" s="1" t="s">
        <v>29</v>
      </c>
      <c r="N11" s="1" t="s">
        <v>27</v>
      </c>
      <c r="O11" s="1" t="s">
        <v>31</v>
      </c>
      <c r="P11" s="1" t="s">
        <v>30</v>
      </c>
      <c r="Q11" s="1" t="s">
        <v>33</v>
      </c>
      <c r="R11" s="14"/>
      <c r="T11" s="92" t="s">
        <v>97</v>
      </c>
      <c r="U11" s="1" t="s">
        <v>102</v>
      </c>
      <c r="V11" s="94"/>
      <c r="W11" s="92" t="s">
        <v>98</v>
      </c>
      <c r="X11" s="1" t="s">
        <v>104</v>
      </c>
      <c r="Y11" s="94"/>
      <c r="Z11" s="13"/>
    </row>
    <row r="12" spans="2:26" ht="13.5" thickBot="1">
      <c r="B12" s="12"/>
      <c r="C12" s="13"/>
      <c r="D12" s="23"/>
      <c r="E12" s="91"/>
      <c r="F12" s="14"/>
      <c r="G12" s="7"/>
      <c r="H12" s="12"/>
      <c r="I12" s="82" t="s">
        <v>70</v>
      </c>
      <c r="J12" s="35"/>
      <c r="K12" s="108">
        <v>3</v>
      </c>
      <c r="L12" s="2" t="s">
        <v>27</v>
      </c>
      <c r="M12" s="1" t="s">
        <v>29</v>
      </c>
      <c r="N12" s="1" t="s">
        <v>27</v>
      </c>
      <c r="O12" s="1" t="s">
        <v>32</v>
      </c>
      <c r="P12" s="1" t="s">
        <v>30</v>
      </c>
      <c r="Q12" s="1" t="s">
        <v>33</v>
      </c>
      <c r="R12" s="14"/>
      <c r="T12" s="92" t="s">
        <v>25</v>
      </c>
      <c r="U12" s="1" t="s">
        <v>103</v>
      </c>
      <c r="V12" s="94"/>
      <c r="W12" s="92" t="s">
        <v>99</v>
      </c>
      <c r="X12" s="1" t="s">
        <v>105</v>
      </c>
      <c r="Y12" s="94"/>
      <c r="Z12" s="13"/>
    </row>
    <row r="13" spans="2:26" ht="13.5" thickBot="1">
      <c r="B13" s="12"/>
      <c r="C13" s="13"/>
      <c r="D13" s="23"/>
      <c r="E13" s="113">
        <v>0</v>
      </c>
      <c r="F13" s="14"/>
      <c r="G13" s="8"/>
      <c r="H13" s="12"/>
      <c r="I13" s="82" t="s">
        <v>85</v>
      </c>
      <c r="J13" s="35"/>
      <c r="K13" s="108">
        <v>4</v>
      </c>
      <c r="L13" s="2" t="s">
        <v>27</v>
      </c>
      <c r="M13" s="1" t="s">
        <v>30</v>
      </c>
      <c r="N13" s="1" t="s">
        <v>30</v>
      </c>
      <c r="O13" s="1" t="s">
        <v>31</v>
      </c>
      <c r="P13" s="1" t="s">
        <v>32</v>
      </c>
      <c r="Q13" s="1" t="s">
        <v>32</v>
      </c>
      <c r="R13" s="14"/>
      <c r="T13" s="9" t="s">
        <v>107</v>
      </c>
      <c r="U13" s="110"/>
      <c r="V13" s="111"/>
      <c r="W13" s="92" t="s">
        <v>97</v>
      </c>
      <c r="X13" s="1" t="s">
        <v>102</v>
      </c>
      <c r="Y13" s="94"/>
      <c r="Z13" s="13"/>
    </row>
    <row r="14" spans="2:26" ht="13.5" thickBot="1">
      <c r="B14" s="20"/>
      <c r="C14" s="21"/>
      <c r="D14" s="109"/>
      <c r="E14" s="114"/>
      <c r="F14" s="22"/>
      <c r="G14" s="7"/>
      <c r="H14" s="12"/>
      <c r="I14" s="82" t="s">
        <v>3</v>
      </c>
      <c r="J14" s="35"/>
      <c r="K14" s="127">
        <v>5</v>
      </c>
      <c r="L14" s="128" t="s">
        <v>27</v>
      </c>
      <c r="M14" s="129" t="s">
        <v>30</v>
      </c>
      <c r="N14" s="129" t="s">
        <v>30</v>
      </c>
      <c r="O14" s="129" t="s">
        <v>32</v>
      </c>
      <c r="P14" s="129" t="s">
        <v>32</v>
      </c>
      <c r="Q14" s="129" t="s">
        <v>32</v>
      </c>
      <c r="R14" s="14"/>
      <c r="T14" s="10"/>
      <c r="U14" s="110"/>
      <c r="V14" s="111"/>
      <c r="W14" s="92" t="s">
        <v>25</v>
      </c>
      <c r="X14" s="1" t="s">
        <v>103</v>
      </c>
      <c r="Y14" s="94"/>
      <c r="Z14" s="13"/>
    </row>
    <row r="15" spans="2:26" ht="12.75">
      <c r="B15" s="13"/>
      <c r="C15" s="13"/>
      <c r="D15" s="13"/>
      <c r="E15" s="13"/>
      <c r="F15" s="13"/>
      <c r="G15" s="7"/>
      <c r="H15" s="12"/>
      <c r="I15" s="82" t="s">
        <v>4</v>
      </c>
      <c r="J15" s="35"/>
      <c r="O15" s="13"/>
      <c r="P15" s="13"/>
      <c r="Q15" s="13"/>
      <c r="R15" s="14"/>
      <c r="T15" s="13"/>
      <c r="U15" s="13"/>
      <c r="V15" s="14"/>
      <c r="W15" s="47" t="s">
        <v>108</v>
      </c>
      <c r="X15" s="48"/>
      <c r="Y15" s="50"/>
      <c r="Z15" s="13"/>
    </row>
    <row r="16" spans="1:26" ht="15.75">
      <c r="A16" s="14"/>
      <c r="B16" s="39"/>
      <c r="C16" s="40"/>
      <c r="D16" s="65" t="s">
        <v>36</v>
      </c>
      <c r="E16" s="40"/>
      <c r="F16" s="41"/>
      <c r="G16" s="7"/>
      <c r="H16" s="12"/>
      <c r="J16" s="35"/>
      <c r="K16" s="13" t="s">
        <v>34</v>
      </c>
      <c r="L16" s="13"/>
      <c r="M16" s="13"/>
      <c r="N16" s="13"/>
      <c r="O16" s="13"/>
      <c r="P16" s="13"/>
      <c r="Q16" s="13"/>
      <c r="R16" s="14"/>
      <c r="T16" s="13"/>
      <c r="U16" s="13"/>
      <c r="V16" s="13"/>
      <c r="W16" s="13"/>
      <c r="X16" s="13"/>
      <c r="Y16" s="13"/>
      <c r="Z16" s="13"/>
    </row>
    <row r="17" spans="2:26" ht="12.75">
      <c r="B17" s="66" t="s">
        <v>79</v>
      </c>
      <c r="C17" s="67"/>
      <c r="D17" s="67"/>
      <c r="E17" s="67"/>
      <c r="F17" s="72"/>
      <c r="G17" s="7"/>
      <c r="H17" s="12"/>
      <c r="I17" s="15" t="s">
        <v>5</v>
      </c>
      <c r="J17" s="35"/>
      <c r="K17" s="17" t="s">
        <v>68</v>
      </c>
      <c r="L17" s="13"/>
      <c r="M17" s="13"/>
      <c r="N17" s="13"/>
      <c r="O17" s="13"/>
      <c r="P17" s="13"/>
      <c r="Q17" s="13"/>
      <c r="R17" s="14"/>
      <c r="T17" s="13"/>
      <c r="U17" s="13"/>
      <c r="V17" s="13"/>
      <c r="W17" s="13"/>
      <c r="X17" s="13"/>
      <c r="Y17" s="13"/>
      <c r="Z17" s="13"/>
    </row>
    <row r="18" spans="2:26" ht="12.75">
      <c r="B18" s="9"/>
      <c r="C18" s="10"/>
      <c r="D18" s="10"/>
      <c r="E18" s="10"/>
      <c r="F18" s="11"/>
      <c r="H18" s="20"/>
      <c r="I18" s="22"/>
      <c r="J18" s="36"/>
      <c r="K18" s="21"/>
      <c r="L18" s="21"/>
      <c r="M18" s="21"/>
      <c r="N18" s="21"/>
      <c r="O18" s="21"/>
      <c r="P18" s="21"/>
      <c r="Q18" s="21"/>
      <c r="R18" s="22"/>
      <c r="T18" s="13"/>
      <c r="U18" s="13"/>
      <c r="V18" s="13"/>
      <c r="W18" s="13"/>
      <c r="X18" s="13"/>
      <c r="Y18" s="13"/>
      <c r="Z18" s="13"/>
    </row>
    <row r="19" spans="2:26" ht="13.5" thickBot="1">
      <c r="B19" s="12"/>
      <c r="C19" s="13"/>
      <c r="D19" s="23" t="s">
        <v>18</v>
      </c>
      <c r="E19" s="42" t="s">
        <v>78</v>
      </c>
      <c r="F19" s="24"/>
      <c r="H19" s="9"/>
      <c r="I19" s="29" t="s">
        <v>16</v>
      </c>
      <c r="J19" s="34" t="str">
        <f>LEFT(E21,(SEARCH(" ",E21)-1))</f>
        <v>1</v>
      </c>
      <c r="K19" s="31" t="s">
        <v>12</v>
      </c>
      <c r="L19" s="10"/>
      <c r="M19" s="10"/>
      <c r="N19" s="32" t="str">
        <f>LEFT(E23,(SEARCH(" ",E23)-1))</f>
        <v>S</v>
      </c>
      <c r="O19" s="10"/>
      <c r="P19" s="10"/>
      <c r="Q19" s="10"/>
      <c r="R19" s="11"/>
      <c r="T19" s="13"/>
      <c r="U19" s="13"/>
      <c r="V19" s="13"/>
      <c r="W19" s="13"/>
      <c r="X19" s="13"/>
      <c r="Y19" s="13"/>
      <c r="Z19" s="13"/>
    </row>
    <row r="20" spans="2:26" ht="13.5" thickBot="1">
      <c r="B20" s="12"/>
      <c r="C20" s="13"/>
      <c r="D20" s="118" t="s">
        <v>8</v>
      </c>
      <c r="E20" s="119">
        <v>1</v>
      </c>
      <c r="F20" s="25"/>
      <c r="H20" s="12"/>
      <c r="I20" s="84" t="s">
        <v>19</v>
      </c>
      <c r="J20" s="35"/>
      <c r="K20" s="83" t="s">
        <v>9</v>
      </c>
      <c r="L20" s="18"/>
      <c r="M20" s="13"/>
      <c r="N20" s="13"/>
      <c r="O20" s="13"/>
      <c r="P20" s="13"/>
      <c r="Q20" s="13"/>
      <c r="R20" s="14"/>
      <c r="T20" s="13"/>
      <c r="U20" s="13"/>
      <c r="V20" s="13"/>
      <c r="W20" s="13"/>
      <c r="X20" s="13"/>
      <c r="Y20" s="13"/>
      <c r="Z20" s="13"/>
    </row>
    <row r="21" spans="2:18" ht="12.75">
      <c r="B21" s="12"/>
      <c r="C21" s="13"/>
      <c r="D21" s="23" t="s">
        <v>15</v>
      </c>
      <c r="E21" s="81" t="s">
        <v>19</v>
      </c>
      <c r="F21" s="24"/>
      <c r="H21" s="12"/>
      <c r="I21" s="33" t="s">
        <v>20</v>
      </c>
      <c r="J21" s="35"/>
      <c r="K21" s="19" t="s">
        <v>10</v>
      </c>
      <c r="L21" s="18"/>
      <c r="M21" s="13"/>
      <c r="N21" s="13"/>
      <c r="O21" s="13"/>
      <c r="P21" s="13"/>
      <c r="Q21" s="13"/>
      <c r="R21" s="14"/>
    </row>
    <row r="22" spans="2:18" ht="12.75">
      <c r="B22" s="12"/>
      <c r="C22" s="13"/>
      <c r="D22" s="23" t="s">
        <v>7</v>
      </c>
      <c r="E22" s="42" t="s">
        <v>14</v>
      </c>
      <c r="F22" s="24"/>
      <c r="H22" s="12"/>
      <c r="I22" s="16" t="s">
        <v>11</v>
      </c>
      <c r="J22" s="34" t="str">
        <f>LEFT(E22,(SEARCH(" ",E22)-1))</f>
        <v>2</v>
      </c>
      <c r="K22" s="31" t="s">
        <v>35</v>
      </c>
      <c r="L22" s="10"/>
      <c r="M22" s="10"/>
      <c r="N22" s="10"/>
      <c r="O22" s="10"/>
      <c r="P22" s="10"/>
      <c r="Q22" s="10"/>
      <c r="R22" s="11"/>
    </row>
    <row r="23" spans="2:18" ht="12.75">
      <c r="B23" s="12"/>
      <c r="C23" s="13"/>
      <c r="D23" s="23" t="s">
        <v>6</v>
      </c>
      <c r="E23" s="42" t="s">
        <v>10</v>
      </c>
      <c r="F23" s="24"/>
      <c r="H23" s="12"/>
      <c r="I23" s="13" t="s">
        <v>13</v>
      </c>
      <c r="J23" s="35"/>
      <c r="K23" s="83" t="s">
        <v>89</v>
      </c>
      <c r="L23" s="13"/>
      <c r="M23" s="13"/>
      <c r="N23" s="13"/>
      <c r="O23" s="13"/>
      <c r="P23" s="13"/>
      <c r="Q23" s="13"/>
      <c r="R23" s="14"/>
    </row>
    <row r="24" spans="2:18" ht="12.75">
      <c r="B24" s="12"/>
      <c r="C24" s="13"/>
      <c r="D24" s="23" t="s">
        <v>21</v>
      </c>
      <c r="E24" s="42" t="s">
        <v>89</v>
      </c>
      <c r="F24" s="24"/>
      <c r="G24" s="4"/>
      <c r="H24" s="12"/>
      <c r="I24" s="83" t="s">
        <v>14</v>
      </c>
      <c r="J24" s="35"/>
      <c r="K24" s="13" t="s">
        <v>86</v>
      </c>
      <c r="L24" s="13"/>
      <c r="M24" s="13"/>
      <c r="N24" s="13"/>
      <c r="O24" s="13"/>
      <c r="P24" s="13"/>
      <c r="Q24" s="13"/>
      <c r="R24" s="14"/>
    </row>
    <row r="25" spans="2:18" ht="12.75">
      <c r="B25" s="12"/>
      <c r="C25" s="13"/>
      <c r="D25" s="13"/>
      <c r="E25" s="13"/>
      <c r="F25" s="22"/>
      <c r="G25" s="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5.75">
      <c r="B26" s="60"/>
      <c r="C26" s="63"/>
      <c r="D26" s="68" t="s">
        <v>37</v>
      </c>
      <c r="E26" s="63"/>
      <c r="F26" s="64"/>
      <c r="H26" s="60"/>
      <c r="I26" s="61" t="s">
        <v>84</v>
      </c>
      <c r="J26" s="62"/>
      <c r="K26" s="63"/>
      <c r="L26" s="63"/>
      <c r="M26" s="63"/>
      <c r="N26" s="63"/>
      <c r="O26" s="63"/>
      <c r="P26" s="63"/>
      <c r="Q26" s="63"/>
      <c r="R26" s="64"/>
    </row>
    <row r="27" spans="2:18" ht="13.5" thickBot="1">
      <c r="B27" s="12"/>
      <c r="C27" s="13"/>
      <c r="D27" s="13"/>
      <c r="E27" s="13"/>
      <c r="F27" s="14"/>
      <c r="H27" s="9"/>
      <c r="I27" s="11"/>
      <c r="J27" s="34"/>
      <c r="K27" s="10"/>
      <c r="L27" s="10"/>
      <c r="M27" s="10"/>
      <c r="N27" s="10"/>
      <c r="O27" s="10"/>
      <c r="P27" s="10"/>
      <c r="Q27" s="10"/>
      <c r="R27" s="11"/>
    </row>
    <row r="28" spans="2:19" ht="13.5" thickBot="1">
      <c r="B28" s="12"/>
      <c r="C28" s="13"/>
      <c r="D28" s="23" t="s">
        <v>38</v>
      </c>
      <c r="E28" s="122" t="s">
        <v>40</v>
      </c>
      <c r="F28" s="14"/>
      <c r="H28" s="12"/>
      <c r="I28" s="15" t="s">
        <v>39</v>
      </c>
      <c r="J28" s="35"/>
      <c r="K28" s="16" t="s">
        <v>44</v>
      </c>
      <c r="L28" s="13"/>
      <c r="M28" s="13"/>
      <c r="N28" s="13"/>
      <c r="O28" s="13"/>
      <c r="P28" s="13"/>
      <c r="Q28" s="13"/>
      <c r="R28" s="13"/>
      <c r="S28" s="44"/>
    </row>
    <row r="29" spans="2:19" ht="13.5" thickBot="1">
      <c r="B29" s="12"/>
      <c r="C29" s="13"/>
      <c r="D29" s="23" t="s">
        <v>41</v>
      </c>
      <c r="E29" s="122" t="s">
        <v>42</v>
      </c>
      <c r="F29" s="14"/>
      <c r="H29" s="12"/>
      <c r="I29" s="26" t="s">
        <v>49</v>
      </c>
      <c r="J29" s="35" t="str">
        <f>LEFT(E24,(SEARCH(" ",E24)-1))</f>
        <v>F</v>
      </c>
      <c r="K29" s="83" t="s">
        <v>69</v>
      </c>
      <c r="L29" s="13"/>
      <c r="M29" s="13"/>
      <c r="N29" s="13"/>
      <c r="O29" s="13"/>
      <c r="P29" s="13"/>
      <c r="Q29" s="13"/>
      <c r="R29" s="13"/>
      <c r="S29" s="44"/>
    </row>
    <row r="30" spans="2:19" ht="12.75">
      <c r="B30" s="12"/>
      <c r="C30" s="13"/>
      <c r="D30" s="23" t="s">
        <v>43</v>
      </c>
      <c r="E30" s="74" t="s">
        <v>69</v>
      </c>
      <c r="F30" s="14"/>
      <c r="H30" s="12"/>
      <c r="I30" s="25" t="s">
        <v>40</v>
      </c>
      <c r="J30" s="35"/>
      <c r="K30" s="13" t="s">
        <v>45</v>
      </c>
      <c r="L30" s="13"/>
      <c r="M30" s="13"/>
      <c r="N30" s="13"/>
      <c r="O30" s="13"/>
      <c r="P30" s="13"/>
      <c r="Q30" s="13"/>
      <c r="R30" s="13"/>
      <c r="S30" s="12"/>
    </row>
    <row r="31" spans="2:19" ht="12.75">
      <c r="B31" s="12"/>
      <c r="C31" s="13"/>
      <c r="D31" s="23" t="s">
        <v>111</v>
      </c>
      <c r="E31" s="75" t="s">
        <v>112</v>
      </c>
      <c r="F31" s="26"/>
      <c r="H31" s="12"/>
      <c r="I31" s="26" t="s">
        <v>50</v>
      </c>
      <c r="J31" s="35"/>
      <c r="K31" s="13" t="s">
        <v>46</v>
      </c>
      <c r="L31" s="13"/>
      <c r="M31" s="13"/>
      <c r="N31" s="13"/>
      <c r="O31" s="13"/>
      <c r="P31" s="13"/>
      <c r="Q31" s="13"/>
      <c r="R31" s="13"/>
      <c r="S31" s="12"/>
    </row>
    <row r="32" spans="2:19" ht="12.75">
      <c r="B32" s="12"/>
      <c r="C32" s="13"/>
      <c r="D32" s="23"/>
      <c r="E32" s="38"/>
      <c r="F32" s="27"/>
      <c r="H32" s="12"/>
      <c r="I32" s="26" t="s">
        <v>51</v>
      </c>
      <c r="J32" s="35"/>
      <c r="K32" s="13"/>
      <c r="L32" s="13"/>
      <c r="M32" s="13"/>
      <c r="N32" s="13"/>
      <c r="O32" s="13"/>
      <c r="P32" s="13"/>
      <c r="Q32" s="13"/>
      <c r="R32" s="13"/>
      <c r="S32" s="12"/>
    </row>
    <row r="33" spans="2:19" ht="12.75">
      <c r="B33" s="12"/>
      <c r="C33" s="13"/>
      <c r="D33" s="13"/>
      <c r="E33" s="13"/>
      <c r="F33" s="14"/>
      <c r="H33" s="12"/>
      <c r="I33" s="26" t="s">
        <v>52</v>
      </c>
      <c r="J33" s="35"/>
      <c r="K33" s="79" t="s">
        <v>90</v>
      </c>
      <c r="L33" s="79"/>
      <c r="M33" s="79"/>
      <c r="N33" s="79"/>
      <c r="O33" s="79"/>
      <c r="P33" s="79"/>
      <c r="Q33" s="79"/>
      <c r="R33" s="79"/>
      <c r="S33" s="12"/>
    </row>
    <row r="34" spans="2:19" ht="12.75">
      <c r="B34" s="12"/>
      <c r="C34" s="13"/>
      <c r="D34" s="43" t="s">
        <v>72</v>
      </c>
      <c r="E34" s="13"/>
      <c r="F34" s="14"/>
      <c r="H34" s="12"/>
      <c r="I34" s="26" t="s">
        <v>53</v>
      </c>
      <c r="J34" s="35"/>
      <c r="K34" s="116" t="s">
        <v>131</v>
      </c>
      <c r="L34" s="116"/>
      <c r="M34" s="117"/>
      <c r="N34" s="79"/>
      <c r="O34" s="79"/>
      <c r="P34" s="79"/>
      <c r="Q34" s="79"/>
      <c r="R34" s="79"/>
      <c r="S34" s="12"/>
    </row>
    <row r="35" spans="2:19" ht="12.75">
      <c r="B35" s="45" t="s">
        <v>61</v>
      </c>
      <c r="C35" s="13"/>
      <c r="D35" s="23" t="s">
        <v>48</v>
      </c>
      <c r="E35" s="74" t="s">
        <v>47</v>
      </c>
      <c r="F35" s="14"/>
      <c r="H35" s="12"/>
      <c r="I35" s="26" t="s">
        <v>54</v>
      </c>
      <c r="J35" s="35"/>
      <c r="K35" s="79" t="s">
        <v>81</v>
      </c>
      <c r="L35" s="79"/>
      <c r="M35" s="79"/>
      <c r="N35" s="79"/>
      <c r="O35" s="79"/>
      <c r="P35" s="79"/>
      <c r="Q35" s="79"/>
      <c r="R35" s="79"/>
      <c r="S35" s="12"/>
    </row>
    <row r="36" spans="2:19" ht="12.75">
      <c r="B36" s="45" t="s">
        <v>62</v>
      </c>
      <c r="C36" s="13"/>
      <c r="D36" s="23" t="s">
        <v>57</v>
      </c>
      <c r="E36" s="74" t="s">
        <v>47</v>
      </c>
      <c r="F36" s="14"/>
      <c r="H36" s="12"/>
      <c r="I36" s="26" t="s">
        <v>55</v>
      </c>
      <c r="J36" s="35"/>
      <c r="K36" s="79" t="s">
        <v>82</v>
      </c>
      <c r="L36" s="79"/>
      <c r="M36" s="79"/>
      <c r="N36" s="79"/>
      <c r="O36" s="79"/>
      <c r="P36" s="79"/>
      <c r="Q36" s="79"/>
      <c r="R36" s="79"/>
      <c r="S36" s="12"/>
    </row>
    <row r="37" spans="2:19" ht="12.75">
      <c r="B37" s="45" t="s">
        <v>63</v>
      </c>
      <c r="C37" s="13"/>
      <c r="D37" s="23" t="s">
        <v>56</v>
      </c>
      <c r="E37" s="74" t="s">
        <v>27</v>
      </c>
      <c r="F37" s="14"/>
      <c r="H37" s="20"/>
      <c r="I37" s="22"/>
      <c r="J37" s="36"/>
      <c r="K37" s="21"/>
      <c r="L37" s="13"/>
      <c r="M37" s="21"/>
      <c r="N37" s="21"/>
      <c r="O37" s="21"/>
      <c r="P37" s="21"/>
      <c r="Q37" s="21"/>
      <c r="R37" s="21"/>
      <c r="S37" s="12"/>
    </row>
    <row r="38" spans="2:19" ht="12.75">
      <c r="B38" s="45" t="s">
        <v>64</v>
      </c>
      <c r="C38" s="13"/>
      <c r="D38" s="23" t="s">
        <v>58</v>
      </c>
      <c r="E38" s="74" t="s">
        <v>47</v>
      </c>
      <c r="F38" s="14"/>
      <c r="H38" s="9"/>
      <c r="I38" s="29" t="s">
        <v>128</v>
      </c>
      <c r="J38" s="28"/>
      <c r="L38" s="10"/>
      <c r="M38" s="10"/>
      <c r="N38" s="10"/>
      <c r="O38" s="10"/>
      <c r="P38" s="10"/>
      <c r="Q38" s="10"/>
      <c r="R38" s="10"/>
      <c r="S38" s="13"/>
    </row>
    <row r="39" spans="2:18" ht="12.75">
      <c r="B39" s="45" t="s">
        <v>65</v>
      </c>
      <c r="C39" s="13"/>
      <c r="D39" s="23" t="s">
        <v>60</v>
      </c>
      <c r="E39" s="74" t="s">
        <v>47</v>
      </c>
      <c r="F39" s="14"/>
      <c r="H39" s="87"/>
      <c r="I39" s="88" t="s">
        <v>42</v>
      </c>
      <c r="J39" s="30"/>
      <c r="M39" s="123" t="s">
        <v>133</v>
      </c>
      <c r="N39" s="13"/>
      <c r="O39" s="13"/>
      <c r="P39" s="13"/>
      <c r="Q39" s="13"/>
      <c r="R39" s="13"/>
    </row>
    <row r="40" spans="2:18" ht="12.75">
      <c r="B40" s="45" t="s">
        <v>66</v>
      </c>
      <c r="C40" s="13"/>
      <c r="D40" s="23" t="s">
        <v>59</v>
      </c>
      <c r="E40" s="74" t="s">
        <v>47</v>
      </c>
      <c r="F40" s="14"/>
      <c r="H40" s="87"/>
      <c r="I40" s="115"/>
      <c r="J40" s="30"/>
      <c r="M40" s="19" t="s">
        <v>134</v>
      </c>
      <c r="N40" s="13"/>
      <c r="O40" s="13"/>
      <c r="P40" s="13"/>
      <c r="Q40" s="13"/>
      <c r="R40" s="13"/>
    </row>
    <row r="41" spans="2:18" ht="12.75">
      <c r="B41" s="12"/>
      <c r="C41" s="13"/>
      <c r="D41" s="13"/>
      <c r="E41" s="13"/>
      <c r="F41" s="14"/>
      <c r="H41" s="87"/>
      <c r="I41" s="115"/>
      <c r="J41" s="30"/>
      <c r="M41" s="124" t="s">
        <v>135</v>
      </c>
      <c r="N41" s="13"/>
      <c r="O41" s="13"/>
      <c r="P41" s="13"/>
      <c r="Q41" s="13"/>
      <c r="R41" s="13"/>
    </row>
    <row r="42" spans="2:18" ht="12.75">
      <c r="B42" s="20"/>
      <c r="C42" s="21" t="s">
        <v>124</v>
      </c>
      <c r="D42" s="21"/>
      <c r="E42" s="21"/>
      <c r="F42" s="22"/>
      <c r="H42" s="87"/>
      <c r="I42" s="115"/>
      <c r="J42" s="30"/>
      <c r="K42" s="37" t="s">
        <v>27</v>
      </c>
      <c r="L42" s="13"/>
      <c r="M42" s="126" t="s">
        <v>136</v>
      </c>
      <c r="P42" s="78"/>
      <c r="Q42" s="13"/>
      <c r="R42" s="13"/>
    </row>
    <row r="43" spans="2:18" ht="12.75">
      <c r="B43" s="47"/>
      <c r="C43" s="48"/>
      <c r="D43" s="49" t="s">
        <v>75</v>
      </c>
      <c r="E43" s="86" t="str">
        <f>"40/40"&amp;J6&amp;E20&amp;J19&amp;J22&amp;N19&amp;J29</f>
        <v>40/40LB-112SF</v>
      </c>
      <c r="F43" s="50"/>
      <c r="H43" s="89"/>
      <c r="I43" s="90"/>
      <c r="J43" s="12"/>
      <c r="K43" s="37" t="s">
        <v>47</v>
      </c>
      <c r="L43" s="13"/>
      <c r="M43" s="125" t="s">
        <v>137</v>
      </c>
      <c r="O43" s="71"/>
      <c r="P43" s="71"/>
      <c r="Q43" s="13"/>
      <c r="R43" s="13"/>
    </row>
    <row r="44" spans="2:19" ht="12.75">
      <c r="B44" t="s">
        <v>129</v>
      </c>
      <c r="S44" s="13"/>
    </row>
    <row r="45" spans="2:19" ht="12.75">
      <c r="B45" t="s">
        <v>130</v>
      </c>
      <c r="K45" s="7"/>
      <c r="S45" s="13"/>
    </row>
    <row r="50" spans="3:4" ht="12.75">
      <c r="C50" s="99" t="s">
        <v>112</v>
      </c>
      <c r="D50" s="99"/>
    </row>
    <row r="51" spans="3:4" ht="12.75">
      <c r="C51" s="99" t="s">
        <v>113</v>
      </c>
      <c r="D51" s="99"/>
    </row>
    <row r="52" spans="3:4" ht="12.75">
      <c r="C52" s="99" t="s">
        <v>114</v>
      </c>
      <c r="D52" s="99"/>
    </row>
    <row r="53" spans="3:4" ht="12.75">
      <c r="C53" s="99" t="s">
        <v>115</v>
      </c>
      <c r="D53" s="99"/>
    </row>
    <row r="54" spans="3:4" ht="12.75">
      <c r="C54" s="99" t="s">
        <v>116</v>
      </c>
      <c r="D54" s="99"/>
    </row>
    <row r="55" spans="3:4" ht="12.75">
      <c r="C55" s="99" t="s">
        <v>117</v>
      </c>
      <c r="D55" s="99"/>
    </row>
    <row r="56" spans="3:4" ht="12.75">
      <c r="C56" s="99"/>
      <c r="D56" s="99"/>
    </row>
  </sheetData>
  <sheetProtection/>
  <conditionalFormatting sqref="H39:H42">
    <cfRule type="expression" priority="1" dxfId="0" stopIfTrue="1">
      <formula>NOT(OR(($J$6="I-"),($J$6="M-")))</formula>
    </cfRule>
  </conditionalFormatting>
  <conditionalFormatting sqref="E36 E40">
    <cfRule type="expression" priority="2" dxfId="0" stopIfTrue="1">
      <formula>OR($E$20=1,$E$20=2,$E$20=3)</formula>
    </cfRule>
  </conditionalFormatting>
  <conditionalFormatting sqref="E37:E38">
    <cfRule type="expression" priority="3" dxfId="0" stopIfTrue="1">
      <formula>OR($J$6="L-",$J$6="L4-",$J$6="U-")</formula>
    </cfRule>
  </conditionalFormatting>
  <conditionalFormatting sqref="E39">
    <cfRule type="expression" priority="4" dxfId="0" stopIfTrue="1">
      <formula>OR($J$6="L-",$J$6="L4-",$J$6="U-",$E$20=1,$E$20=2,$E$20=3)</formula>
    </cfRule>
  </conditionalFormatting>
  <conditionalFormatting sqref="H43:I43">
    <cfRule type="expression" priority="5" dxfId="1" stopIfTrue="1">
      <formula>NOT(OR(($J$6="I-"),($J$6="M-")))</formula>
    </cfRule>
  </conditionalFormatting>
  <conditionalFormatting sqref="D31:E31">
    <cfRule type="expression" priority="6" dxfId="0" stopIfTrue="1">
      <formula>OR($E$30="Off - Heater always off",$E$30="On - Heater always on")</formula>
    </cfRule>
  </conditionalFormatting>
  <dataValidations count="20">
    <dataValidation type="whole" allowBlank="1" showInputMessage="1" showErrorMessage="1" promptTitle="Heat on Temperature °C" prompt="In Auto mode, the defautl 'Heat On' setting is 20°C or 68°F. Heating stops at 15°C or 27°F above the 'Heat On' temperature. You can also define the 'Heat On' temperature (between 0°C and 50°C or 32°F and 122°F), below which the window will also be heated" sqref="G24 F31">
      <formula1>0</formula1>
      <formula2>50</formula2>
    </dataValidation>
    <dataValidation allowBlank="1" showInputMessage="1" showErrorMessage="1" promptTitle="Heat on Temp °F" prompt="Displays the heat on temperature in degrees F. This data is converted from the heat on temperature in degrees °C entered above. This data is calculated and cannot be changed. Please enter the heat on setting in the °C box above." sqref="E32:F32 G25"/>
    <dataValidation allowBlank="1" showInputMessage="1" showErrorMessage="1" promptTitle="Wiring Option" prompt="Please select a wiring option, each wiring option is defined by the chart in the upper right corner of the sheet." sqref="F20"/>
    <dataValidation type="list" allowBlank="1" showInputMessage="1" showErrorMessage="1" promptTitle="Detector Type:" prompt="Select a detector type from the drop down list. A short description for each type can be found by selecting each type from the list to the right." sqref="E19:F19 G12">
      <formula1>$I$7:$I$15</formula1>
    </dataValidation>
    <dataValidation type="list" allowBlank="1" showInputMessage="1" showErrorMessage="1" promptTitle="Maximum Operation Temperature" prompt="Select the maximum operation temperature for the detector." sqref="G14 F21">
      <formula1>$I$20:$I$21</formula1>
    </dataValidation>
    <dataValidation type="list" allowBlank="1" showInputMessage="1" showErrorMessage="1" promptTitle="Enclosure Option" prompt="Select the enclosure material from the list." sqref="E23:F23 G16">
      <formula1>$K$20:$K$21</formula1>
    </dataValidation>
    <dataValidation type="list" allowBlank="1" showInputMessage="1" showErrorMessage="1" promptTitle="Conduit Size:" prompt="Select the conduit size." sqref="E22:F22 G15">
      <formula1>$I$23:$I$24</formula1>
    </dataValidation>
    <dataValidation type="list" allowBlank="1" showInputMessage="1" showErrorMessage="1" promptTitle="Listing" prompt="Select the required listing for the detector." sqref="E24:F24 G17">
      <formula1>$K$23:$K$24</formula1>
    </dataValidation>
    <dataValidation type="list" allowBlank="1" showInputMessage="1" showErrorMessage="1" promptTitle="Alarm Delay Programming" prompt="Select the desired alarm delay to be pre-set at the factory. Changing this setting in the field requires a PC, special cable and software." sqref="E28:F28 G21">
      <formula1>$I$29:$I$36</formula1>
    </dataValidation>
    <dataValidation type="list" allowBlank="1" showInputMessage="1" showErrorMessage="1" promptTitle="Sensitivity Settings" prompt="Select the desired sensitivity to be pre-set at the factory. Changing this setting in the field requires a PC, special cable and software. This setting only applies to the 40/40I and 40/40M" sqref="E29:F29 G22">
      <formula1>$I$39:$I$42</formula1>
    </dataValidation>
    <dataValidation type="list" allowBlank="1" showInputMessage="1" showErrorMessage="1" promptTitle="Heated Optics Mode" prompt="Select the operation mode of the heated optics. When set to 'Auto' the default 'Heat On' temperature is 20°C or 68°F but can be factory programed by entering a alternate temperature in the box below this one." sqref="E30:F30 G23">
      <formula1>$K$29:$K$31</formula1>
    </dataValidation>
    <dataValidation type="list" allowBlank="1" showInputMessage="1" showErrorMessage="1" promptTitle="Alarm Latching" prompt="Select Yes to enable alarm latching, No to disable. Factory default is No." sqref="E35:F35 G26">
      <formula1>$K$42:$K$43</formula1>
    </dataValidation>
    <dataValidation type="list" allowBlank="1" showInputMessage="1" showErrorMessage="1" promptTitle="Activate Aux. Relay on 'Warning'" prompt="Select Yes to enable activation of the Auxiliary relay on 'Warning' , No to disable. Factory default is No." sqref="E36:F36 G27">
      <formula1>$K$42:$K$43</formula1>
    </dataValidation>
    <dataValidation type="list" allowBlank="1" showInputMessage="1" showErrorMessage="1" promptTitle="Enable Automatic BIT" prompt="Select Yes to enable Automatic BIT , No to disable. Factory default is Yes." sqref="E37:F37 G28">
      <formula1>$K$42:$K$43</formula1>
    </dataValidation>
    <dataValidation type="list" allowBlank="1" showInputMessage="1" showErrorMessage="1" promptTitle="Activate Alarm on Manual BIT" prompt="Select Yes to enable activation of the Alarm on a succesful manual BIT , No to disable. Factory default is No." sqref="E38:F38 G29">
      <formula1>$K$42:$K$43</formula1>
    </dataValidation>
    <dataValidation type="list" allowBlank="1" showInputMessage="1" showErrorMessage="1" promptTitle="Activate Aux. on Manual BIT" prompt="Select Yes to enable activation of the Auxiliary Relay on a succesful manual BIT , No to disable. Factory default is No." sqref="E39:F39 G30">
      <formula1>$K$42:$K$43</formula1>
    </dataValidation>
    <dataValidation type="list" allowBlank="1" showInputMessage="1" showErrorMessage="1" promptTitle="Aux./Acc. Relay as EOL" prompt="Select Yes to configure the Auxiliary/Accessory Relay as an End-of-Line resistance, No to disable. Factory default is No. In this case, the  Relay is active as long as the detector is not in Fault state." sqref="E40:F40 G31">
      <formula1>$K$42:$K$43</formula1>
    </dataValidation>
    <dataValidation type="list" allowBlank="1" showInputMessage="1" showErrorMessage="1" promptTitle="Max. Operation Temperature" prompt="Select the maximum required operation temperature for the detector." sqref="E21">
      <formula1>$I$20:$I$21</formula1>
    </dataValidation>
    <dataValidation type="list" allowBlank="1" showInputMessage="1" showErrorMessage="1" promptTitle="Heat on Temperature °C" prompt="In Auto mode, the defautl 'Heat On' setting is 5°C or 41°F. Heating stops at 15°C or 27°F above the 'Heat On' temperature. You can also define the 'Heat On' temperature (selected from available presets), below which the window will also be heated" sqref="E31">
      <formula1>$C$50:$C$55</formula1>
    </dataValidation>
    <dataValidation type="list" allowBlank="1" showInputMessage="1" showErrorMessage="1" promptTitle="Wiring Option" prompt="Please select a wiring option, each wiring option is defined by the chart in the upper right corner of the sheet." sqref="E20 G13">
      <formula1>$K$10:$K$14</formula1>
    </dataValidation>
  </dataValidations>
  <hyperlinks>
    <hyperlink ref="M43" r:id="rId1" display="Web: www.GasdetectorsUSA.com"/>
    <hyperlink ref="M42" r:id="rId2" display="E-Mail: orders@GasDetectorsUSA.com"/>
  </hyperlinks>
  <printOptions/>
  <pageMargins left="0.75" right="0.75" top="1" bottom="1" header="0.5" footer="0.5"/>
  <pageSetup fitToHeight="1" fitToWidth="1" horizontalDpi="600" verticalDpi="600" orientation="landscape" scale="6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Protectowire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P. Harrington</dc:creator>
  <cp:keywords/>
  <dc:description/>
  <cp:lastModifiedBy>Joe Camero</cp:lastModifiedBy>
  <cp:lastPrinted>2010-08-09T14:00:52Z</cp:lastPrinted>
  <dcterms:created xsi:type="dcterms:W3CDTF">2009-07-21T15:23:11Z</dcterms:created>
  <dcterms:modified xsi:type="dcterms:W3CDTF">2015-02-23T17:25:31Z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